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<sst xmlns="http://schemas.openxmlformats.org/spreadsheetml/2006/main" count="125" uniqueCount="125">
  <si>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</si>
  <si>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</si>
  <si>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</si>
  <si>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</si>
  <si>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</si>
  <si>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</si>
  <si>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</si>
  <si>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</si>
  <si>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</si>
  <si>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</si>
  <si>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</si>
  <si>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</si>
  <si>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</si>
  <si>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</si>
  <si>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</si>
  <si>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</si>
  <si>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</si>
  <si>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</si>
  <si>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</si>
  <si>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</si>
  <si>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</si>
  <si>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</si>
  <si>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</si>
  <si>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</si>
  <si>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</si>
  <si>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</si>
  <si>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</si>
  <si>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</si>
  <si>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</si>
  <si>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</si>
  <si>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</si>
  <si>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</si>
  <si>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</si>
  <si>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</si>
  <si>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</si>
  <si>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</si>
  <si>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</si>
  <si>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</si>
  <si>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</si>
  <si>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</si>
  <si>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</si>
  <si>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</si>
  <si>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</si>
  <si>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</si>
  <si>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</si>
  <si>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</si>
  <si>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</si>
  <si>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</si>
  <si>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</si>
  <si>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</si>
  <si>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</si>
  <si>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</si>
  <si>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</si>
  <si>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</si>
  <si>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</si>
  <si>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</si>
  <si>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</si>
  <si>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</si>
  <si>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</si>
  <si>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</si>
  <si>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</si>
  <si>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</si>
  <si>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</si>
  <si>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</si>
  <si>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</si>
  <si>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</si>
  <si>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</si>
  <si>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</si>
  <si>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</si>
  <si>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</si>
  <si>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</si>
  <si>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</si>
  <si>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</si>
  <si>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</si>
  <si>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</si>
  <si>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</si>
  <si>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</si>
  <si>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</si>
  <si>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</si>
  <si>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</si>
  <si>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</si>
  <si>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</si>
  <si>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</si>
  <si>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</si>
  <si>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</si>
  <si>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</si>
  <si>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</si>
  <si>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</si>
  <si>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</si>
  <si>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</si>
  <si>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</si>
  <si>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</si>
  <si>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</si>
  <si>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</si>
  <si>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</si>
  <si>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</si>
  <si>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</si>
  <si>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</si>
  <si>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</si>
  <si>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</si>
  <si>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</si>
  <si>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</si>
  <si>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</si>
  <si>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</si>
  <si>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</si>
  <si>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</si>
  <si>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</si>
  <si>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</si>
  <si>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</si>
  <si>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</si>
  <si>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</si>
  <si>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</si>
  <si>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</si>
  <si>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</si>
  <si>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</si>
  <si>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</si>
  <si>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</si>
  <si>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</si>
  <si>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</si>
  <si>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</si>
  <si>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</si>
  <si>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</si>
  <si>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</si>
  <si>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</si>
  <si>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r>
      <t xml:space="preserve">по доходам по состоянию на </t>
    </r>
    <r>
      <rPr>
        <b/>
        <sz val="10"/>
        <rFont val="Arial"/>
        <family val="2"/>
      </rPr>
      <t>01.08.2021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</si>
</sst>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30" zoomScaleNormal="130" zoomScalePageLayoutView="0" workbookViewId="0" topLeftCell="A52">
      <selection activeCell="D27" sqref="D27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4" t="s">
        <v>116</v>
      </c>
      <c r="B1" s="84"/>
      <c r="C1" s="84"/>
      <c r="D1" s="84"/>
      <c r="E1" s="84"/>
    </row>
    <row r="2" spans="1:5" ht="12.75">
      <c r="A2" s="85" t="s">
        <v>124</v>
      </c>
      <c r="B2" s="85"/>
      <c r="C2" s="85"/>
      <c r="D2" s="85"/>
      <c r="E2" s="85"/>
    </row>
    <row r="4" ht="12.75">
      <c r="E4" s="2" t="s">
        <v>0</v>
      </c>
    </row>
    <row r="5" spans="1:5" ht="25.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523636.5</v>
      </c>
      <c r="D6" s="55">
        <f>D7+D8+D9+D10+D11+D12+D13+D14+D15+D17+D21+D22+D23+D25+D26</f>
        <v>237800.8</v>
      </c>
      <c r="E6" s="56">
        <f aca="true" t="shared" si="0" ref="E6:E14">D6/C6*100</f>
        <v>45.413335395832796</v>
      </c>
    </row>
    <row r="7" spans="1:5" ht="13.5" customHeight="1">
      <c r="A7" s="8" t="s">
        <v>8</v>
      </c>
      <c r="B7" s="9" t="s">
        <v>9</v>
      </c>
      <c r="C7" s="57">
        <v>228000</v>
      </c>
      <c r="D7" s="58">
        <v>120574.3</v>
      </c>
      <c r="E7" s="59">
        <f t="shared" si="0"/>
        <v>52.8834649122807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44933.2</v>
      </c>
      <c r="E8" s="62">
        <f t="shared" si="0"/>
        <v>55.70898992027969</v>
      </c>
    </row>
    <row r="9" spans="1:5" ht="13.5" customHeight="1">
      <c r="A9" s="12" t="s">
        <v>12</v>
      </c>
      <c r="B9" s="13" t="s">
        <v>13</v>
      </c>
      <c r="C9" s="60">
        <v>17000</v>
      </c>
      <c r="D9" s="61">
        <v>16011.4</v>
      </c>
      <c r="E9" s="62">
        <f t="shared" si="0"/>
        <v>94.18470588235294</v>
      </c>
    </row>
    <row r="10" spans="1:5" ht="13.5" customHeight="1">
      <c r="A10" s="12" t="s">
        <v>14</v>
      </c>
      <c r="B10" s="14" t="s">
        <v>15</v>
      </c>
      <c r="C10" s="63">
        <v>1000</v>
      </c>
      <c r="D10" s="64">
        <v>668</v>
      </c>
      <c r="E10" s="65">
        <f t="shared" si="0"/>
        <v>66.8</v>
      </c>
    </row>
    <row r="11" spans="1:5" ht="13.5" customHeight="1">
      <c r="A11" s="12" t="s">
        <v>16</v>
      </c>
      <c r="B11" s="14" t="s">
        <v>17</v>
      </c>
      <c r="C11" s="63">
        <v>600</v>
      </c>
      <c r="D11" s="64">
        <v>987.7</v>
      </c>
      <c r="E11" s="65">
        <f t="shared" si="0"/>
        <v>164.61666666666667</v>
      </c>
    </row>
    <row r="12" spans="1:5" ht="13.5" customHeight="1">
      <c r="A12" s="12" t="s">
        <v>18</v>
      </c>
      <c r="B12" s="14" t="s">
        <v>123</v>
      </c>
      <c r="C12" s="63">
        <v>3600</v>
      </c>
      <c r="D12" s="64">
        <v>2204.2</v>
      </c>
      <c r="E12" s="65">
        <f t="shared" si="0"/>
        <v>61.22777777777777</v>
      </c>
    </row>
    <row r="13" spans="1:5" ht="13.5" customHeight="1">
      <c r="A13" s="12" t="s">
        <v>19</v>
      </c>
      <c r="B13" s="14" t="s">
        <v>20</v>
      </c>
      <c r="C13" s="63">
        <v>13000</v>
      </c>
      <c r="D13" s="64">
        <v>1903</v>
      </c>
      <c r="E13" s="65">
        <f t="shared" si="0"/>
        <v>14.63846153846154</v>
      </c>
    </row>
    <row r="14" spans="1:5" ht="13.5" customHeight="1">
      <c r="A14" s="12" t="s">
        <v>21</v>
      </c>
      <c r="B14" s="14" t="s">
        <v>22</v>
      </c>
      <c r="C14" s="63">
        <v>19000</v>
      </c>
      <c r="D14" s="64">
        <v>10511.2</v>
      </c>
      <c r="E14" s="65">
        <f t="shared" si="0"/>
        <v>55.322105263157894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153.8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2.5">
      <c r="A17" s="12" t="s">
        <v>27</v>
      </c>
      <c r="B17" s="15" t="s">
        <v>28</v>
      </c>
      <c r="C17" s="63">
        <v>71310.3</v>
      </c>
      <c r="D17" s="63">
        <v>16769.8</v>
      </c>
      <c r="E17" s="65">
        <f aca="true" t="shared" si="1" ref="E17:E23">D17/C17*100</f>
        <v>23.516658883779762</v>
      </c>
    </row>
    <row r="18" spans="1:5" ht="31.5" customHeight="1">
      <c r="A18" s="12" t="s">
        <v>29</v>
      </c>
      <c r="B18" s="15" t="s">
        <v>30</v>
      </c>
      <c r="C18" s="63">
        <v>43812.3</v>
      </c>
      <c r="D18" s="64">
        <v>13490.6</v>
      </c>
      <c r="E18" s="65">
        <f t="shared" si="1"/>
        <v>30.791809605978226</v>
      </c>
    </row>
    <row r="19" spans="1:5" ht="24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1837</v>
      </c>
      <c r="E20" s="65">
        <f t="shared" si="1"/>
        <v>8.801728722767105</v>
      </c>
    </row>
    <row r="21" spans="1:5" ht="12.75">
      <c r="A21" s="12" t="s">
        <v>35</v>
      </c>
      <c r="B21" s="17" t="s">
        <v>36</v>
      </c>
      <c r="C21" s="63">
        <v>8756</v>
      </c>
      <c r="D21" s="64">
        <v>3950.4</v>
      </c>
      <c r="E21" s="65">
        <f t="shared" si="1"/>
        <v>45.116491548652355</v>
      </c>
    </row>
    <row r="22" spans="1:5" ht="12.75">
      <c r="A22" s="12" t="s">
        <v>37</v>
      </c>
      <c r="B22" s="17" t="s">
        <v>38</v>
      </c>
      <c r="C22" s="63">
        <v>26353</v>
      </c>
      <c r="D22" s="64">
        <v>15107.4</v>
      </c>
      <c r="E22" s="65">
        <f t="shared" si="1"/>
        <v>57.32705953781353</v>
      </c>
    </row>
    <row r="23" spans="1:5" ht="12" customHeight="1">
      <c r="A23" s="12" t="s">
        <v>39</v>
      </c>
      <c r="B23" s="17" t="s">
        <v>40</v>
      </c>
      <c r="C23" s="63">
        <v>53885.7</v>
      </c>
      <c r="D23" s="64">
        <v>3739.3</v>
      </c>
      <c r="E23" s="65">
        <f t="shared" si="1"/>
        <v>6.939317852417247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474.5</v>
      </c>
      <c r="D25" s="64">
        <v>287.9</v>
      </c>
      <c r="E25" s="65">
        <f>D25/C25*100</f>
        <v>60.67439409905163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-0.8</v>
      </c>
      <c r="E26" s="65"/>
    </row>
    <row r="27" spans="1:5" ht="12.75">
      <c r="A27" s="20" t="s">
        <v>47</v>
      </c>
      <c r="B27" s="21" t="s">
        <v>48</v>
      </c>
      <c r="C27" s="68">
        <f>C28+C62+C60</f>
        <v>906272.607</v>
      </c>
      <c r="D27" s="69">
        <f>D28+D62+D60+D61</f>
        <v>521736.1000000001</v>
      </c>
      <c r="E27" s="70">
        <f aca="true" t="shared" si="2" ref="E27:E43">D27/C27*100</f>
        <v>57.569443892504204</v>
      </c>
    </row>
    <row r="28" spans="1:5" ht="18" customHeight="1">
      <c r="A28" s="22" t="s">
        <v>49</v>
      </c>
      <c r="B28" s="23" t="s">
        <v>50</v>
      </c>
      <c r="C28" s="71">
        <f>C29+C31+C45+C54</f>
        <v>933018.407</v>
      </c>
      <c r="D28" s="71">
        <f>D29+D31+D45+D54</f>
        <v>548482.6000000001</v>
      </c>
      <c r="E28" s="72">
        <f t="shared" si="2"/>
        <v>58.785828434358</v>
      </c>
    </row>
    <row r="29" spans="1:5" ht="12.75">
      <c r="A29" s="24" t="s">
        <v>51</v>
      </c>
      <c r="B29" s="25" t="s">
        <v>52</v>
      </c>
      <c r="C29" s="73">
        <f>C30</f>
        <v>363781</v>
      </c>
      <c r="D29" s="74">
        <v>212205</v>
      </c>
      <c r="E29" s="75">
        <f t="shared" si="2"/>
        <v>58.333172980447024</v>
      </c>
    </row>
    <row r="30" spans="1:5" ht="22.5">
      <c r="A30" s="12" t="s">
        <v>53</v>
      </c>
      <c r="B30" s="26" t="s">
        <v>54</v>
      </c>
      <c r="C30" s="63">
        <v>363781</v>
      </c>
      <c r="D30" s="63">
        <v>212205</v>
      </c>
      <c r="E30" s="65">
        <f t="shared" si="2"/>
        <v>58.333172980447024</v>
      </c>
    </row>
    <row r="31" spans="1:5" ht="21.75" customHeight="1">
      <c r="A31" s="24" t="s">
        <v>55</v>
      </c>
      <c r="B31" s="27" t="s">
        <v>56</v>
      </c>
      <c r="C31" s="76">
        <f>SUM(C32:C44)</f>
        <v>101396.307</v>
      </c>
      <c r="D31" s="74">
        <f>SUM(D32:D44)</f>
        <v>34895.600000000006</v>
      </c>
      <c r="E31" s="75">
        <f t="shared" si="2"/>
        <v>34.41506010667628</v>
      </c>
    </row>
    <row r="32" spans="1:5" ht="56.25" customHeight="1">
      <c r="A32" s="12" t="s">
        <v>117</v>
      </c>
      <c r="B32" s="28" t="s">
        <v>118</v>
      </c>
      <c r="C32" s="83">
        <v>53301.458</v>
      </c>
      <c r="D32" s="64">
        <v>0</v>
      </c>
      <c r="E32" s="75">
        <f t="shared" si="2"/>
        <v>0</v>
      </c>
    </row>
    <row r="33" spans="1:5" ht="9" customHeight="1" hidden="1">
      <c r="A33" s="12" t="s">
        <v>57</v>
      </c>
      <c r="B33" s="29" t="s">
        <v>58</v>
      </c>
      <c r="C33" s="77">
        <v>0</v>
      </c>
      <c r="D33" s="64"/>
      <c r="E33" s="75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5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5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5" t="e">
        <f t="shared" si="2"/>
        <v>#DIV/0!</v>
      </c>
    </row>
    <row r="37" spans="1:5" s="1" customFormat="1" ht="42" customHeight="1">
      <c r="A37" s="40" t="s">
        <v>121</v>
      </c>
      <c r="B37" s="43" t="s">
        <v>122</v>
      </c>
      <c r="C37" s="64">
        <v>3896.279</v>
      </c>
      <c r="D37" s="64">
        <v>0</v>
      </c>
      <c r="E37" s="75">
        <f t="shared" si="2"/>
        <v>0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5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5" t="e">
        <f t="shared" si="2"/>
        <v>#DIV/0!</v>
      </c>
    </row>
    <row r="40" spans="1:5" s="1" customFormat="1" ht="18.75" customHeight="1">
      <c r="A40" s="40" t="s">
        <v>69</v>
      </c>
      <c r="B40" s="45" t="s">
        <v>70</v>
      </c>
      <c r="C40" s="64">
        <v>979.2</v>
      </c>
      <c r="D40" s="64">
        <v>979.2</v>
      </c>
      <c r="E40" s="75">
        <f t="shared" si="2"/>
        <v>100</v>
      </c>
    </row>
    <row r="41" spans="1:5" s="1" customFormat="1" ht="20.25" customHeight="1">
      <c r="A41" s="40" t="s">
        <v>71</v>
      </c>
      <c r="B41" s="46" t="s">
        <v>72</v>
      </c>
      <c r="C41" s="64">
        <v>15396.17</v>
      </c>
      <c r="D41" s="64">
        <v>11372.2</v>
      </c>
      <c r="E41" s="75">
        <f t="shared" si="2"/>
        <v>73.86382457455328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5" t="e">
        <f t="shared" si="2"/>
        <v>#DIV/0!</v>
      </c>
    </row>
    <row r="43" spans="1:5" s="1" customFormat="1" ht="21" customHeight="1">
      <c r="A43" s="40" t="s">
        <v>119</v>
      </c>
      <c r="B43" s="47" t="s">
        <v>120</v>
      </c>
      <c r="C43" s="64">
        <v>694.7</v>
      </c>
      <c r="D43" s="64">
        <v>694.7</v>
      </c>
      <c r="E43" s="75">
        <f t="shared" si="2"/>
        <v>100</v>
      </c>
    </row>
    <row r="44" spans="1:5" ht="19.5" customHeight="1">
      <c r="A44" s="12" t="s">
        <v>75</v>
      </c>
      <c r="B44" s="32" t="s">
        <v>76</v>
      </c>
      <c r="C44" s="63">
        <v>27128.5</v>
      </c>
      <c r="D44" s="64">
        <v>21849.5</v>
      </c>
      <c r="E44" s="65">
        <f aca="true" t="shared" si="3" ref="E44:E63">D44/C44*100</f>
        <v>80.54075971764011</v>
      </c>
    </row>
    <row r="45" spans="1:5" ht="18" customHeight="1">
      <c r="A45" s="24" t="s">
        <v>77</v>
      </c>
      <c r="B45" s="27" t="s">
        <v>78</v>
      </c>
      <c r="C45" s="73">
        <f>SUM(C46:C53)</f>
        <v>434225.7</v>
      </c>
      <c r="D45" s="74">
        <f>SUM(D46:D53)</f>
        <v>284992.7</v>
      </c>
      <c r="E45" s="75">
        <f t="shared" si="3"/>
        <v>65.63238887058044</v>
      </c>
    </row>
    <row r="46" spans="1:7" ht="22.5" customHeight="1">
      <c r="A46" s="12" t="s">
        <v>79</v>
      </c>
      <c r="B46" s="31" t="s">
        <v>80</v>
      </c>
      <c r="C46" s="63">
        <v>7802.8</v>
      </c>
      <c r="D46" s="64">
        <v>5776.4</v>
      </c>
      <c r="E46" s="65">
        <f t="shared" si="3"/>
        <v>74.02983544368688</v>
      </c>
      <c r="G46" s="1"/>
    </row>
    <row r="47" spans="1:5" ht="22.5">
      <c r="A47" s="12" t="s">
        <v>81</v>
      </c>
      <c r="B47" s="31" t="s">
        <v>82</v>
      </c>
      <c r="C47" s="63">
        <v>78471.8</v>
      </c>
      <c r="D47" s="64">
        <v>58594.4</v>
      </c>
      <c r="E47" s="65">
        <f t="shared" si="3"/>
        <v>74.66937167237148</v>
      </c>
    </row>
    <row r="48" spans="1:5" ht="22.5">
      <c r="A48" s="12" t="s">
        <v>83</v>
      </c>
      <c r="B48" s="31" t="s">
        <v>84</v>
      </c>
      <c r="C48" s="63">
        <v>1833.6</v>
      </c>
      <c r="D48" s="64">
        <v>837.5</v>
      </c>
      <c r="E48" s="65">
        <f t="shared" si="3"/>
        <v>45.67517452006981</v>
      </c>
    </row>
    <row r="49" spans="1:5" ht="33.75">
      <c r="A49" s="12" t="s">
        <v>85</v>
      </c>
      <c r="B49" s="31" t="s">
        <v>86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11436.7</v>
      </c>
      <c r="D50" s="64">
        <v>8260.3</v>
      </c>
      <c r="E50" s="65">
        <f t="shared" si="3"/>
        <v>72.22625407678788</v>
      </c>
    </row>
    <row r="51" spans="1:5" ht="24" customHeight="1">
      <c r="A51" s="48" t="s">
        <v>89</v>
      </c>
      <c r="B51" s="49" t="s">
        <v>90</v>
      </c>
      <c r="C51" s="63">
        <v>24.1</v>
      </c>
      <c r="D51" s="64">
        <v>24.1</v>
      </c>
      <c r="E51" s="65">
        <f t="shared" si="3"/>
        <v>100</v>
      </c>
    </row>
    <row r="52" spans="1:5" ht="24" customHeight="1">
      <c r="A52" s="12" t="s">
        <v>112</v>
      </c>
      <c r="B52" s="31" t="s">
        <v>113</v>
      </c>
      <c r="C52" s="63">
        <v>431.9</v>
      </c>
      <c r="D52" s="64">
        <v>0</v>
      </c>
      <c r="E52" s="65">
        <f t="shared" si="3"/>
        <v>0</v>
      </c>
    </row>
    <row r="53" spans="1:5" ht="15.75" customHeight="1">
      <c r="A53" s="12" t="s">
        <v>91</v>
      </c>
      <c r="B53" s="32" t="s">
        <v>92</v>
      </c>
      <c r="C53" s="63">
        <v>334203</v>
      </c>
      <c r="D53" s="64">
        <v>211500</v>
      </c>
      <c r="E53" s="65">
        <f t="shared" si="3"/>
        <v>63.284889722713444</v>
      </c>
    </row>
    <row r="54" spans="1:5" ht="19.5" customHeight="1" hidden="1">
      <c r="A54" s="24" t="s">
        <v>93</v>
      </c>
      <c r="B54" s="25" t="s">
        <v>94</v>
      </c>
      <c r="C54" s="73">
        <f>SUM(C55:C59)</f>
        <v>33615.4</v>
      </c>
      <c r="D54" s="74">
        <f>SUM(D55:D59)</f>
        <v>16389.3</v>
      </c>
      <c r="E54" s="65">
        <f t="shared" si="3"/>
        <v>48.75533237742225</v>
      </c>
    </row>
    <row r="55" spans="1:5" ht="0.7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0.2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114</v>
      </c>
      <c r="B57" s="34" t="s">
        <v>115</v>
      </c>
      <c r="C57" s="63">
        <v>16440.4</v>
      </c>
      <c r="D57" s="64">
        <v>9907.6</v>
      </c>
      <c r="E57" s="65">
        <f t="shared" si="3"/>
        <v>60.26374054159266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101</v>
      </c>
      <c r="B59" s="50" t="s">
        <v>102</v>
      </c>
      <c r="C59" s="64">
        <v>17175</v>
      </c>
      <c r="D59" s="64">
        <v>6481.7</v>
      </c>
      <c r="E59" s="65">
        <f t="shared" si="3"/>
        <v>37.7391557496361</v>
      </c>
    </row>
    <row r="60" spans="1:5" ht="0" customHeight="1" hidden="1">
      <c r="A60" s="35" t="s">
        <v>103</v>
      </c>
      <c r="B60" s="36" t="s">
        <v>104</v>
      </c>
      <c r="C60" s="53"/>
      <c r="D60" s="78"/>
      <c r="E60" s="65" t="e">
        <f t="shared" si="3"/>
        <v>#DIV/0!</v>
      </c>
    </row>
    <row r="61" spans="1:5" ht="16.5" customHeight="1" hidden="1">
      <c r="A61" s="24" t="s">
        <v>105</v>
      </c>
      <c r="B61" s="37" t="s">
        <v>106</v>
      </c>
      <c r="C61" s="53"/>
      <c r="D61" s="78"/>
      <c r="E61" s="65" t="e">
        <f t="shared" si="3"/>
        <v>#DIV/0!</v>
      </c>
    </row>
    <row r="62" spans="1:5" ht="29.25" customHeight="1">
      <c r="A62" s="35" t="s">
        <v>107</v>
      </c>
      <c r="B62" s="82" t="s">
        <v>108</v>
      </c>
      <c r="C62" s="53">
        <v>-26745.8</v>
      </c>
      <c r="D62" s="53">
        <v>-26746.5</v>
      </c>
      <c r="E62" s="65">
        <f t="shared" si="3"/>
        <v>100.00261723336001</v>
      </c>
    </row>
    <row r="63" spans="1:5" ht="22.5" customHeight="1" thickBot="1">
      <c r="A63" s="86" t="s">
        <v>109</v>
      </c>
      <c r="B63" s="86"/>
      <c r="C63" s="79">
        <f>C27+C6</f>
        <v>1429909.1069999998</v>
      </c>
      <c r="D63" s="80">
        <f>D27+D6</f>
        <v>759536.9000000001</v>
      </c>
      <c r="E63" s="81">
        <f t="shared" si="3"/>
        <v>53.117844783402745</v>
      </c>
    </row>
    <row r="66" spans="1:5" ht="12.75">
      <c r="A66" s="87" t="s">
        <v>110</v>
      </c>
      <c r="B66" s="88"/>
      <c r="C66" s="89" t="s">
        <v>111</v>
      </c>
      <c r="D66" s="90"/>
      <c r="E66" s="90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Натали</cp:lastModifiedBy>
  <cp:lastPrinted>2021-05-06T07:08:52Z</cp:lastPrinted>
  <dcterms:modified xsi:type="dcterms:W3CDTF">2021-08-03T06:27:28Z</dcterms:modified>
  <cp:category/>
  <cp:version/>
  <cp:contentType/>
  <cp:contentStatus/>
</cp:coreProperties>
</file>